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F956AE2-225C-4CA6-AFEF-1FA1BD1057DE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<sst xmlns="http://schemas.openxmlformats.org/spreadsheetml/2006/main" count="250" uniqueCount="246">
  <si>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</si>
  <si>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</si>
  <si>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</si>
  <si>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</si>
  <si>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</si>
  <si>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</si>
  <si>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</si>
  <si>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</si>
  <si>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</si>
  <si>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</si>
  <si>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</si>
  <si>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</si>
  <si>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</si>
  <si>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</si>
  <si>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</si>
  <si>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</si>
  <si>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</si>
  <si>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</si>
  <si>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</si>
  <si>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</si>
  <si>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</si>
  <si>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</si>
  <si>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</si>
  <si>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</si>
  <si>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</si>
  <si>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</si>
  <si>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</si>
  <si>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</si>
  <si>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</si>
  <si>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</si>
  <si>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</si>
  <si>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</si>
  <si>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</si>
  <si>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</si>
  <si>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</si>
  <si>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</si>
  <si>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</si>
  <si>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</si>
  <si>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</si>
  <si>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</si>
  <si>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</si>
  <si>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</si>
  <si>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</si>
  <si>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</si>
  <si>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</si>
  <si>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</si>
  <si>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</si>
  <si>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</si>
  <si>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</si>
  <si>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</si>
  <si>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</si>
  <si>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</si>
  <si>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</si>
  <si>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</si>
  <si>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</si>
  <si>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</si>
  <si>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</si>
  <si>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</si>
  <si>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</si>
  <si>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</si>
  <si>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</si>
  <si>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</si>
  <si>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</si>
  <si>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</si>
  <si>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</si>
  <si>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</si>
  <si>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</si>
  <si>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</si>
  <si>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</si>
  <si>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</si>
  <si>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</si>
  <si>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</si>
  <si>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</si>
  <si>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</si>
  <si>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</si>
  <si>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</si>
  <si>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</si>
  <si>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</si>
  <si>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</si>
  <si>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</si>
  <si>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</si>
  <si>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</si>
  <si>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</si>
  <si>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</si>
  <si>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</si>
  <si>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</si>
  <si>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</si>
  <si>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</si>
  <si>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</si>
  <si>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</si>
  <si>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</si>
  <si>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</si>
  <si>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</si>
  <si>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</si>
  <si>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</si>
  <si>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</si>
  <si>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</si>
  <si>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</si>
  <si>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</si>
  <si>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</si>
  <si>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</si>
  <si>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</si>
  <si>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</si>
  <si>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</si>
  <si>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</si>
  <si>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</si>
  <si>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</si>
  <si>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</si>
  <si>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</si>
  <si>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</si>
  <si>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</si>
  <si>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</si>
  <si>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</si>
  <si>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</si>
  <si>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</si>
  <si>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</si>
  <si>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</si>
  <si>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</si>
  <si>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</si>
  <si>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</si>
  <si>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</si>
  <si>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</si>
  <si>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</si>
  <si>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</si>
  <si>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</si>
  <si>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</si>
  <si>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</si>
  <si>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</si>
  <si>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</si>
  <si>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</si>
  <si>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</si>
  <si>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</si>
  <si>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</si>
  <si>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</si>
  <si>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</si>
  <si>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</si>
  <si>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</si>
  <si>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</si>
  <si>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</si>
  <si>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</si>
  <si>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</si>
  <si>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</si>
  <si>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</si>
  <si>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</si>
  <si>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</si>
  <si>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</si>
  <si>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</si>
  <si>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</si>
  <si>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</si>
  <si>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</si>
  <si>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</si>
  <si>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</si>
  <si>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</si>
  <si>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</si>
  <si>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</si>
  <si>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</si>
  <si>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</si>
  <si>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</si>
  <si>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</si>
  <si>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</si>
  <si>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</si>
  <si>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</si>
  <si>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</si>
  <si>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</si>
  <si>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</si>
  <si>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</si>
  <si>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</si>
  <si>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</si>
  <si>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</si>
  <si>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</si>
  <si>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</si>
  <si>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</si>
  <si>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</si>
  <si>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</si>
  <si>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</si>
  <si>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</si>
  <si>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</si>
  <si>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</si>
  <si>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</si>
  <si>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</si>
  <si>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</si>
  <si>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</si>
  <si>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</si>
  <si>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</si>
  <si>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</si>
  <si>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</si>
  <si>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</si>
  <si>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</si>
  <si>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</si>
  <si>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</si>
  <si>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</si>
  <si>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</si>
  <si>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</si>
  <si>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</si>
  <si>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</si>
  <si>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</si>
  <si>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</si>
  <si>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</si>
  <si>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</si>
  <si>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</si>
  <si>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</si>
  <si>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</si>
  <si>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</si>
  <si>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</si>
  <si>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</si>
  <si>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</si>
  <si>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</si>
  <si>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</si>
  <si>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</si>
  <si>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</si>
  <si>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</si>
  <si>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</si>
  <si>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</si>
  <si>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</si>
  <si>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</si>
  <si>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</si>
  <si>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</si>
  <si>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</si>
  <si>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</si>
  <si>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</si>
  <si>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</si>
  <si>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</si>
  <si>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</si>
  <si>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</si>
  <si>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</si>
  <si>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</si>
  <si>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</si>
  <si>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</si>
  <si>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</si>
  <si>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</si>
  <si>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</si>
  <si>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</si>
  <si>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</si>
  <si>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</si>
  <si>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</si>
  <si>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</si>
  <si>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26-05-2020</t>
  </si>
  <si>
    <t>Numero casi di QUARANTENE/ISOLAMENTI CONCLUSI  al 26-05-2020</t>
  </si>
  <si>
    <t>Isolamento/Qarantena al 27-05-2020</t>
  </si>
  <si>
    <t>Totale casi di QUARANTENE/ISOLAMENTI  al 27-05-2020</t>
  </si>
  <si>
    <t>Numero casi di QUARANTENE IN CORSO  al 27-05-2020</t>
  </si>
  <si>
    <t>Numero casi di QUARANTENE CONCLUSE  al 27-05-2020</t>
  </si>
  <si>
    <t>Numero casi di ISOLAMENTI DOMICILIARI FIDUCIARI IN CORSO al 27-05-2020</t>
  </si>
  <si>
    <t>Numero casi di ISOLAMENTI DOMICILIARI FIDUCIARI CONCLUSI  al 27-05-2020</t>
  </si>
  <si>
    <t>Numero casi di QUARANTENE/ISOLAMENTI IN CORSO al 27-05-2020</t>
  </si>
  <si>
    <t>Numero casi di QUARANTENE/ISOLAMENTI CONCLUSI  al 27-05-2020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</si>
</sst>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-1</v>
      </c>
      <c r="L5" s="6">
        <f t="shared" ref="L5:L68" si="3">G5+I5</f>
        <v>18</v>
      </c>
      <c r="M5" s="11">
        <f t="shared" si="0"/>
        <v>1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25</v>
      </c>
      <c r="E7" s="6">
        <v>524</v>
      </c>
      <c r="F7" s="6">
        <v>17</v>
      </c>
      <c r="G7" s="6">
        <v>453</v>
      </c>
      <c r="H7" s="6">
        <v>7</v>
      </c>
      <c r="I7" s="6">
        <v>72</v>
      </c>
      <c r="J7" s="6">
        <f t="shared" si="1"/>
        <v>24</v>
      </c>
      <c r="K7" s="11">
        <f>J7-D7</f>
        <v>-1</v>
      </c>
      <c r="L7" s="6">
        <f>G7+I7</f>
        <v>525</v>
      </c>
      <c r="M7" s="11">
        <f>L7-E7</f>
        <v>1</v>
      </c>
      <c r="N7" s="6">
        <f t="shared" si="4"/>
        <v>549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109</v>
      </c>
      <c r="E11" s="6">
        <v>2137</v>
      </c>
      <c r="F11" s="6">
        <v>78</v>
      </c>
      <c r="G11" s="6">
        <v>1874</v>
      </c>
      <c r="H11" s="6">
        <v>23</v>
      </c>
      <c r="I11" s="6">
        <v>268</v>
      </c>
      <c r="J11" s="6">
        <f t="shared" si="1"/>
        <v>101</v>
      </c>
      <c r="K11" s="11">
        <f t="shared" si="2"/>
        <v>-8</v>
      </c>
      <c r="L11" s="6">
        <f t="shared" si="3"/>
        <v>2142</v>
      </c>
      <c r="M11" s="11">
        <f t="shared" si="0"/>
        <v>5</v>
      </c>
      <c r="N11" s="6">
        <f>L11+J11</f>
        <v>2243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428</v>
      </c>
      <c r="F14" s="6">
        <v>5</v>
      </c>
      <c r="G14" s="6">
        <v>319</v>
      </c>
      <c r="H14" s="6">
        <v>4</v>
      </c>
      <c r="I14" s="6">
        <v>108</v>
      </c>
      <c r="J14" s="6">
        <f t="shared" si="1"/>
        <v>9</v>
      </c>
      <c r="K14" s="11">
        <f t="shared" si="2"/>
        <v>1</v>
      </c>
      <c r="L14" s="6">
        <f t="shared" si="3"/>
        <v>427</v>
      </c>
      <c r="M14" s="11">
        <f>L14-E14</f>
        <v>-1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36</v>
      </c>
      <c r="F15" s="6">
        <v>0</v>
      </c>
      <c r="G15" s="6">
        <v>32</v>
      </c>
      <c r="H15" s="6">
        <v>1</v>
      </c>
      <c r="I15" s="6">
        <v>5</v>
      </c>
      <c r="J15" s="6">
        <f t="shared" si="1"/>
        <v>1</v>
      </c>
      <c r="K15" s="11">
        <f t="shared" si="2"/>
        <v>-1</v>
      </c>
      <c r="L15" s="6">
        <f t="shared" si="3"/>
        <v>37</v>
      </c>
      <c r="M15" s="11">
        <f t="shared" si="0"/>
        <v>1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369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0</v>
      </c>
      <c r="L16" s="6">
        <f t="shared" si="3"/>
        <v>369</v>
      </c>
      <c r="M16" s="11">
        <f t="shared" si="0"/>
        <v>0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2</v>
      </c>
      <c r="I18" s="6">
        <v>34</v>
      </c>
      <c r="J18" s="6">
        <f t="shared" si="1"/>
        <v>8</v>
      </c>
      <c r="K18" s="11">
        <f t="shared" si="2"/>
        <v>0</v>
      </c>
      <c r="L18" s="6">
        <f t="shared" si="3"/>
        <v>99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258</v>
      </c>
      <c r="H22" s="6">
        <v>1</v>
      </c>
      <c r="I22" s="6">
        <v>28</v>
      </c>
      <c r="J22" s="6">
        <f t="shared" si="1"/>
        <v>11</v>
      </c>
      <c r="K22" s="16">
        <f t="shared" si="2"/>
        <v>0</v>
      </c>
      <c r="L22" s="15">
        <f t="shared" si="3"/>
        <v>286</v>
      </c>
      <c r="M22" s="16">
        <f t="shared" si="0"/>
        <v>0</v>
      </c>
      <c r="N22" s="15">
        <f>L22+J22</f>
        <v>297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1</v>
      </c>
      <c r="I36" s="6">
        <v>10</v>
      </c>
      <c r="J36" s="6">
        <f t="shared" si="1"/>
        <v>5</v>
      </c>
      <c r="K36" s="11">
        <f t="shared" ref="K36:K67" si="5">J36-D36</f>
        <v>0</v>
      </c>
      <c r="L36" s="6">
        <f t="shared" si="3"/>
        <v>83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1</v>
      </c>
      <c r="I38" s="6">
        <v>7</v>
      </c>
      <c r="J38" s="6">
        <f t="shared" si="1"/>
        <v>1</v>
      </c>
      <c r="K38" s="16">
        <f t="shared" si="5"/>
        <v>0</v>
      </c>
      <c r="L38" s="15">
        <f t="shared" si="3"/>
        <v>19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5</v>
      </c>
      <c r="I41" s="6">
        <v>29</v>
      </c>
      <c r="J41" s="6">
        <f t="shared" si="1"/>
        <v>5</v>
      </c>
      <c r="K41" s="11">
        <f t="shared" si="5"/>
        <v>-3</v>
      </c>
      <c r="L41" s="6">
        <f t="shared" si="3"/>
        <v>55</v>
      </c>
      <c r="M41" s="11">
        <f t="shared" si="6"/>
        <v>3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26</v>
      </c>
      <c r="E43" s="6">
        <v>386</v>
      </c>
      <c r="F43" s="6">
        <v>17</v>
      </c>
      <c r="G43" s="6">
        <v>338</v>
      </c>
      <c r="H43" s="6">
        <v>5</v>
      </c>
      <c r="I43" s="6">
        <v>52</v>
      </c>
      <c r="J43" s="6">
        <f t="shared" si="1"/>
        <v>22</v>
      </c>
      <c r="K43" s="11">
        <f t="shared" si="5"/>
        <v>-4</v>
      </c>
      <c r="L43" s="6">
        <f t="shared" si="3"/>
        <v>390</v>
      </c>
      <c r="M43" s="11">
        <f t="shared" si="6"/>
        <v>4</v>
      </c>
      <c r="N43" s="6">
        <f t="shared" si="4"/>
        <v>412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0</v>
      </c>
      <c r="L44" s="6">
        <f t="shared" si="3"/>
        <v>164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9</v>
      </c>
      <c r="E45" s="6">
        <v>21</v>
      </c>
      <c r="F45" s="6">
        <v>7</v>
      </c>
      <c r="G45" s="6">
        <v>11</v>
      </c>
      <c r="H45" s="6">
        <v>2</v>
      </c>
      <c r="I45" s="6">
        <v>10</v>
      </c>
      <c r="J45" s="6">
        <f t="shared" si="1"/>
        <v>9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2</v>
      </c>
      <c r="M46" s="11">
        <f t="shared" si="6"/>
        <v>1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2</v>
      </c>
      <c r="E53" s="6">
        <v>31</v>
      </c>
      <c r="F53" s="6">
        <v>2</v>
      </c>
      <c r="G53" s="6">
        <v>23</v>
      </c>
      <c r="H53" s="6">
        <v>0</v>
      </c>
      <c r="I53" s="6">
        <v>8</v>
      </c>
      <c r="J53" s="6">
        <f t="shared" si="1"/>
        <v>2</v>
      </c>
      <c r="K53" s="11">
        <f t="shared" si="5"/>
        <v>0</v>
      </c>
      <c r="L53" s="6">
        <f t="shared" si="3"/>
        <v>31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15</v>
      </c>
      <c r="E54" s="15">
        <v>504</v>
      </c>
      <c r="F54" s="6">
        <v>5</v>
      </c>
      <c r="G54" s="6">
        <v>307</v>
      </c>
      <c r="H54" s="6">
        <v>8</v>
      </c>
      <c r="I54" s="6">
        <v>198</v>
      </c>
      <c r="J54" s="6">
        <f t="shared" si="1"/>
        <v>13</v>
      </c>
      <c r="K54" s="16">
        <f t="shared" si="5"/>
        <v>-2</v>
      </c>
      <c r="L54" s="15">
        <f t="shared" si="3"/>
        <v>505</v>
      </c>
      <c r="M54" s="16">
        <f t="shared" si="6"/>
        <v>1</v>
      </c>
      <c r="N54" s="15">
        <f t="shared" si="4"/>
        <v>518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33</v>
      </c>
      <c r="F58" s="6">
        <v>0</v>
      </c>
      <c r="G58" s="6">
        <v>19</v>
      </c>
      <c r="H58" s="6">
        <v>1</v>
      </c>
      <c r="I58" s="6">
        <v>15</v>
      </c>
      <c r="J58" s="6">
        <f t="shared" si="1"/>
        <v>1</v>
      </c>
      <c r="K58" s="11">
        <f t="shared" si="5"/>
        <v>-1</v>
      </c>
      <c r="L58" s="6">
        <f t="shared" si="3"/>
        <v>34</v>
      </c>
      <c r="M58" s="11">
        <f t="shared" si="6"/>
        <v>1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2</v>
      </c>
      <c r="E69" s="6">
        <v>22</v>
      </c>
      <c r="F69" s="6">
        <v>1</v>
      </c>
      <c r="G69" s="6">
        <v>14</v>
      </c>
      <c r="H69" s="6">
        <v>0</v>
      </c>
      <c r="I69" s="6">
        <v>9</v>
      </c>
      <c r="J69" s="6">
        <f t="shared" ref="J69:J119" si="9">+H69+F69</f>
        <v>1</v>
      </c>
      <c r="K69" s="11">
        <f t="shared" si="7"/>
        <v>-1</v>
      </c>
      <c r="L69" s="6">
        <f t="shared" ref="L69:L120" si="10">G69+I69</f>
        <v>23</v>
      </c>
      <c r="M69" s="11">
        <f t="shared" si="8"/>
        <v>1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102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-3</v>
      </c>
      <c r="L73" s="6">
        <f t="shared" si="10"/>
        <v>105</v>
      </c>
      <c r="M73" s="11">
        <f t="shared" si="8"/>
        <v>3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1</v>
      </c>
      <c r="I75" s="6">
        <v>55</v>
      </c>
      <c r="J75" s="6">
        <f t="shared" si="9"/>
        <v>18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50</v>
      </c>
      <c r="F88" s="6">
        <v>0</v>
      </c>
      <c r="G88" s="6">
        <v>32</v>
      </c>
      <c r="H88" s="6">
        <v>0</v>
      </c>
      <c r="I88" s="6">
        <v>19</v>
      </c>
      <c r="J88" s="6">
        <f t="shared" si="9"/>
        <v>0</v>
      </c>
      <c r="K88" s="11">
        <f t="shared" si="7"/>
        <v>-1</v>
      </c>
      <c r="L88" s="6">
        <f t="shared" si="10"/>
        <v>51</v>
      </c>
      <c r="M88" s="11">
        <f t="shared" si="8"/>
        <v>1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8</v>
      </c>
      <c r="G91" s="6">
        <v>175</v>
      </c>
      <c r="H91" s="6">
        <v>0</v>
      </c>
      <c r="I91" s="6">
        <v>13</v>
      </c>
      <c r="J91" s="6">
        <f t="shared" si="9"/>
        <v>8</v>
      </c>
      <c r="K91" s="11">
        <f t="shared" si="7"/>
        <v>0</v>
      </c>
      <c r="L91" s="6">
        <f t="shared" si="10"/>
        <v>188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117</v>
      </c>
      <c r="F98" s="6">
        <v>4</v>
      </c>
      <c r="G98" s="6">
        <v>94</v>
      </c>
      <c r="H98" s="6">
        <v>2</v>
      </c>
      <c r="I98" s="6">
        <v>25</v>
      </c>
      <c r="J98" s="6">
        <f t="shared" si="9"/>
        <v>6</v>
      </c>
      <c r="K98" s="11">
        <f t="shared" si="7"/>
        <v>-2</v>
      </c>
      <c r="L98" s="6">
        <f t="shared" si="10"/>
        <v>119</v>
      </c>
      <c r="M98" s="11">
        <f t="shared" si="8"/>
        <v>2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4</v>
      </c>
      <c r="E100" s="6">
        <v>53</v>
      </c>
      <c r="F100" s="6">
        <v>1</v>
      </c>
      <c r="G100" s="6">
        <v>43</v>
      </c>
      <c r="H100" s="6">
        <v>1</v>
      </c>
      <c r="I100" s="6">
        <v>12</v>
      </c>
      <c r="J100" s="6">
        <f t="shared" si="9"/>
        <v>2</v>
      </c>
      <c r="K100" s="11">
        <f t="shared" ref="K100:K120" si="12">J100-D100</f>
        <v>-2</v>
      </c>
      <c r="L100" s="6">
        <f t="shared" si="10"/>
        <v>55</v>
      </c>
      <c r="M100" s="11">
        <f t="shared" ref="M100:M120" si="13">L100-E100</f>
        <v>2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1</v>
      </c>
      <c r="G109" s="6">
        <v>51</v>
      </c>
      <c r="H109" s="6">
        <v>0</v>
      </c>
      <c r="I109" s="6">
        <v>17</v>
      </c>
      <c r="J109" s="6">
        <f t="shared" si="9"/>
        <v>1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69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28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-3</v>
      </c>
      <c r="L115" s="6">
        <f t="shared" si="10"/>
        <v>31</v>
      </c>
      <c r="M115" s="11">
        <f t="shared" si="13"/>
        <v>3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3</v>
      </c>
      <c r="G116" s="6">
        <v>79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97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0</v>
      </c>
      <c r="I119" s="6">
        <v>3</v>
      </c>
      <c r="J119" s="6">
        <f t="shared" si="9"/>
        <v>1</v>
      </c>
      <c r="K119" s="11">
        <f t="shared" si="12"/>
        <v>-1</v>
      </c>
      <c r="L119" s="6">
        <f t="shared" si="10"/>
        <v>12</v>
      </c>
      <c r="M119" s="11">
        <f t="shared" si="13"/>
        <v>1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152</v>
      </c>
      <c r="E120" s="6">
        <v>824</v>
      </c>
      <c r="F120" s="6">
        <v>35</v>
      </c>
      <c r="G120" s="6">
        <v>441</v>
      </c>
      <c r="H120" s="6">
        <v>109</v>
      </c>
      <c r="I120" s="6">
        <v>395</v>
      </c>
      <c r="J120" s="6">
        <f>+H120+F120</f>
        <v>144</v>
      </c>
      <c r="K120" s="11">
        <f t="shared" si="12"/>
        <v>-8</v>
      </c>
      <c r="L120" s="6">
        <f t="shared" si="10"/>
        <v>836</v>
      </c>
      <c r="M120" s="11">
        <f t="shared" si="13"/>
        <v>12</v>
      </c>
      <c r="N120" s="6">
        <f t="shared" si="11"/>
        <v>980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553</v>
      </c>
      <c r="E121" s="10">
        <f>SUM(E4:E120)</f>
        <v>10309</v>
      </c>
      <c r="F121" s="10">
        <f>SUM(F4:F119)+F120</f>
        <v>290</v>
      </c>
      <c r="G121" s="10">
        <f>SUM(G4:G119)+G120</f>
        <v>8153</v>
      </c>
      <c r="H121" s="10">
        <f>SUM(H4:H119)+H120</f>
        <v>221</v>
      </c>
      <c r="I121" s="10">
        <f>SUM(I4:I119)+I120</f>
        <v>2198</v>
      </c>
      <c r="J121" s="10">
        <f>SUM(J4:J119)+J120</f>
        <v>511</v>
      </c>
      <c r="K121" s="13">
        <f t="shared" ref="K121:M121" si="14">SUM(K4:K119)+K120</f>
        <v>-42</v>
      </c>
      <c r="L121" s="10">
        <f t="shared" si="14"/>
        <v>10351</v>
      </c>
      <c r="M121" s="13">
        <f t="shared" si="14"/>
        <v>42</v>
      </c>
      <c r="N121" s="10">
        <f>SUM(N4:N119)+N120</f>
        <v>10862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2020-05-27T12:16:02Z</dcterms:modified>
</cp:coreProperties>
</file>